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aja\Desktop\Zubair-Summer Teaching\Online training\"/>
    </mc:Choice>
  </mc:AlternateContent>
  <xr:revisionPtr revIDLastSave="0" documentId="13_ncr:1_{14440607-6D1B-431B-BEFA-2C489279833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h#6 Last topic CLASS exampl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4" i="1"/>
  <c r="B36" i="1"/>
  <c r="C51" i="1" s="1"/>
  <c r="D16" i="1"/>
  <c r="E16" i="1"/>
  <c r="F16" i="1"/>
  <c r="G16" i="1"/>
  <c r="C16" i="1"/>
  <c r="D15" i="1"/>
  <c r="E15" i="1"/>
  <c r="F15" i="1"/>
  <c r="G15" i="1"/>
  <c r="C15" i="1"/>
  <c r="H14" i="1"/>
  <c r="H13" i="1"/>
  <c r="H11" i="1"/>
  <c r="C29" i="1" s="1"/>
  <c r="C32" i="1" s="1"/>
  <c r="H12" i="1"/>
  <c r="C10" i="1"/>
  <c r="D10" i="1"/>
  <c r="E10" i="1"/>
  <c r="F10" i="1"/>
  <c r="C50" i="1" l="1"/>
  <c r="D45" i="1"/>
  <c r="H15" i="1"/>
  <c r="D29" i="1" s="1"/>
  <c r="D32" i="1" s="1"/>
  <c r="H16" i="1"/>
  <c r="E29" i="1" s="1"/>
  <c r="E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zraja</author>
  </authors>
  <commentList>
    <comment ref="C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zraja:</t>
        </r>
        <r>
          <rPr>
            <sz val="9"/>
            <color indexed="81"/>
            <rFont val="Tahoma"/>
            <family val="2"/>
          </rPr>
          <t xml:space="preserve">
Earnings per share</t>
        </r>
      </text>
    </comment>
    <comment ref="D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zraja:</t>
        </r>
        <r>
          <rPr>
            <sz val="9"/>
            <color indexed="81"/>
            <rFont val="Tahoma"/>
            <family val="2"/>
          </rPr>
          <t xml:space="preserve">
cashflow per share</t>
        </r>
      </text>
    </comment>
    <comment ref="E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zraja:</t>
        </r>
        <r>
          <rPr>
            <sz val="9"/>
            <color indexed="81"/>
            <rFont val="Tahoma"/>
            <family val="2"/>
          </rPr>
          <t xml:space="preserve">
sales per share</t>
        </r>
      </text>
    </comment>
  </commentList>
</comments>
</file>

<file path=xl/sharedStrings.xml><?xml version="1.0" encoding="utf-8"?>
<sst xmlns="http://schemas.openxmlformats.org/spreadsheetml/2006/main" count="48" uniqueCount="46">
  <si>
    <t>Company Name</t>
  </si>
  <si>
    <t>Walmart</t>
  </si>
  <si>
    <t>Years</t>
  </si>
  <si>
    <t>EPS</t>
  </si>
  <si>
    <t>Average</t>
  </si>
  <si>
    <t>Price Ratio Formulas to find estimated price:</t>
  </si>
  <si>
    <t>P = Historic price of P/BVS Ratio x BVS (1+ estimated growth rate)</t>
  </si>
  <si>
    <t>P/E Ratio</t>
  </si>
  <si>
    <t>CFPS</t>
  </si>
  <si>
    <t>SPS</t>
  </si>
  <si>
    <t>P/CFPS Ratio</t>
  </si>
  <si>
    <t>P/SPS Ratio</t>
  </si>
  <si>
    <t>Formula</t>
  </si>
  <si>
    <t>P/E x EPS/CFPS</t>
  </si>
  <si>
    <t>P/E x EPS/ SPS</t>
  </si>
  <si>
    <t>Price Ratio Analysis:</t>
  </si>
  <si>
    <t>Price Ratio Calculations to get Historic Values</t>
  </si>
  <si>
    <t>5-Year average of price ratios</t>
  </si>
  <si>
    <t>Earnings</t>
  </si>
  <si>
    <t>Cash flow</t>
  </si>
  <si>
    <t>Sales</t>
  </si>
  <si>
    <t>Recent values per share, 2018</t>
  </si>
  <si>
    <t>Growth rate</t>
  </si>
  <si>
    <t>Expected share price</t>
  </si>
  <si>
    <t>P = Historic price of P/E Ratio x EPS (1+ estimated EPS growth rate)</t>
  </si>
  <si>
    <t>P = Historic price of P/CFPS Ratio x CFPS (1+ estimated CFPS growth rate)</t>
  </si>
  <si>
    <t>P = Historic price of P/SPS Ratio x SPS (1+ estimated SPS growth rate)</t>
  </si>
  <si>
    <t>Price Estimations Using ValueLine Investment Survey</t>
  </si>
  <si>
    <t>Price Ratio Methods to Estimate Share Prices</t>
  </si>
  <si>
    <t>Residual Income Model (RIM)</t>
  </si>
  <si>
    <t>Discount rate</t>
  </si>
  <si>
    <t>from CAPM</t>
  </si>
  <si>
    <t>Value line growth</t>
  </si>
  <si>
    <t>of dividend</t>
  </si>
  <si>
    <t>End of 2018</t>
  </si>
  <si>
    <t>DIV</t>
  </si>
  <si>
    <t>Ending BV per share</t>
  </si>
  <si>
    <t>estimate</t>
  </si>
  <si>
    <t>2019 VL</t>
  </si>
  <si>
    <t>2019 our</t>
  </si>
  <si>
    <t>Beginning BV per share</t>
  </si>
  <si>
    <t>&lt;= 25.19+5.13-d66</t>
  </si>
  <si>
    <t>RIM using our estimates vs VL estimates</t>
  </si>
  <si>
    <t>Our price estimate</t>
  </si>
  <si>
    <t>VL Estimate</t>
  </si>
  <si>
    <t>By: Dr Zubair Ali Raja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</si>
</sst>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2" fontId="0" fillId="0" borderId="0" xfId="0" applyNumberFormat="1"/>
    <xf numFmtId="0" fontId="0" fillId="0" borderId="3" xfId="0" applyBorder="1"/>
    <xf numFmtId="0" fontId="0" fillId="0" borderId="2" xfId="0" applyBorder="1"/>
    <xf numFmtId="2" fontId="0" fillId="0" borderId="2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0" borderId="4" xfId="0" applyBorder="1"/>
    <xf numFmtId="0" fontId="0" fillId="0" borderId="5" xfId="0" applyBorder="1"/>
    <xf numFmtId="2" fontId="0" fillId="2" borderId="5" xfId="0" applyNumberFormat="1" applyFill="1" applyBorder="1"/>
    <xf numFmtId="0" fontId="0" fillId="2" borderId="6" xfId="0" applyFill="1" applyBorder="1"/>
    <xf numFmtId="2" fontId="0" fillId="0" borderId="7" xfId="0" applyNumberFormat="1" applyBorder="1"/>
    <xf numFmtId="2" fontId="0" fillId="2" borderId="8" xfId="0" applyNumberFormat="1" applyFill="1" applyBorder="1"/>
    <xf numFmtId="0" fontId="0" fillId="2" borderId="9" xfId="0" applyFill="1" applyBorder="1"/>
    <xf numFmtId="0" fontId="0" fillId="0" borderId="10" xfId="0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0" fontId="0" fillId="0" borderId="0" xfId="0" applyNumberFormat="1"/>
    <xf numFmtId="165" fontId="0" fillId="0" borderId="2" xfId="0" applyNumberFormat="1" applyBorder="1"/>
    <xf numFmtId="165" fontId="0" fillId="0" borderId="5" xfId="0" applyNumberFormat="1" applyBorder="1"/>
    <xf numFmtId="2" fontId="0" fillId="2" borderId="7" xfId="0" applyNumberFormat="1" applyFill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5" fontId="0" fillId="0" borderId="18" xfId="0" applyNumberFormat="1" applyBorder="1"/>
    <xf numFmtId="2" fontId="0" fillId="2" borderId="19" xfId="0" applyNumberFormat="1" applyFill="1" applyBorder="1"/>
    <xf numFmtId="2" fontId="0" fillId="0" borderId="18" xfId="0" applyNumberFormat="1" applyBorder="1"/>
    <xf numFmtId="2" fontId="0" fillId="0" borderId="19" xfId="0" applyNumberFormat="1" applyBorder="1"/>
    <xf numFmtId="0" fontId="0" fillId="2" borderId="8" xfId="0" applyFill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wrapText="1"/>
    </xf>
    <xf numFmtId="0" fontId="1" fillId="0" borderId="0" xfId="0" applyFont="1"/>
    <xf numFmtId="10" fontId="1" fillId="0" borderId="0" xfId="0" applyNumberFormat="1" applyFont="1"/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F10" sqref="F10"/>
    </sheetView>
  </sheetViews>
  <sheetFormatPr defaultRowHeight="14.5" x14ac:dyDescent="0.35"/>
  <cols>
    <col min="1" max="1" width="15.54296875" customWidth="1"/>
    <col min="2" max="2" width="13.1796875" bestFit="1" customWidth="1"/>
  </cols>
  <sheetData>
    <row r="1" spans="1:9" ht="19.5" x14ac:dyDescent="0.45">
      <c r="A1" s="52" t="s">
        <v>27</v>
      </c>
      <c r="B1" s="52"/>
      <c r="C1" s="52"/>
      <c r="D1" s="52"/>
      <c r="E1" s="52"/>
      <c r="F1" s="52"/>
      <c r="G1" s="52"/>
      <c r="H1" s="52"/>
    </row>
    <row r="2" spans="1:9" x14ac:dyDescent="0.35">
      <c r="A2" s="54" t="s">
        <v>45</v>
      </c>
      <c r="B2" s="54"/>
      <c r="C2" s="34"/>
      <c r="D2" s="34"/>
      <c r="E2" s="34"/>
      <c r="F2" s="34"/>
      <c r="G2" s="34"/>
      <c r="H2" s="34"/>
    </row>
    <row r="3" spans="1:9" x14ac:dyDescent="0.35">
      <c r="A3" s="48" t="s">
        <v>28</v>
      </c>
      <c r="B3" s="48"/>
      <c r="C3" s="48"/>
      <c r="D3" s="48"/>
      <c r="E3" s="48"/>
      <c r="F3" s="48"/>
      <c r="G3" s="48"/>
      <c r="H3" s="48"/>
      <c r="I3" s="35"/>
    </row>
    <row r="4" spans="1:9" x14ac:dyDescent="0.35">
      <c r="A4" t="s">
        <v>0</v>
      </c>
      <c r="C4" t="s">
        <v>1</v>
      </c>
      <c r="I4" s="36"/>
    </row>
    <row r="5" spans="1:9" x14ac:dyDescent="0.35">
      <c r="I5" s="37"/>
    </row>
    <row r="6" spans="1:9" x14ac:dyDescent="0.35">
      <c r="I6" s="37"/>
    </row>
    <row r="7" spans="1:9" x14ac:dyDescent="0.35">
      <c r="A7" s="49" t="s">
        <v>16</v>
      </c>
      <c r="B7" s="49"/>
      <c r="C7" s="49"/>
      <c r="D7" s="49"/>
      <c r="E7" s="49"/>
      <c r="F7" s="49"/>
      <c r="I7" s="37"/>
    </row>
    <row r="8" spans="1:9" x14ac:dyDescent="0.35">
      <c r="A8" s="1"/>
      <c r="B8" s="1"/>
      <c r="C8" s="53" t="s">
        <v>2</v>
      </c>
      <c r="D8" s="53"/>
      <c r="E8" s="53"/>
      <c r="F8" s="53"/>
      <c r="G8" s="53"/>
      <c r="I8" s="37"/>
    </row>
    <row r="9" spans="1:9" ht="15" thickBot="1" x14ac:dyDescent="0.4">
      <c r="C9" s="3">
        <v>-4</v>
      </c>
      <c r="D9" s="3">
        <v>-3</v>
      </c>
      <c r="E9" s="3">
        <v>-2</v>
      </c>
      <c r="F9" s="3">
        <v>-1</v>
      </c>
      <c r="G9" s="3">
        <v>0</v>
      </c>
      <c r="I9" s="37"/>
    </row>
    <row r="10" spans="1:9" ht="15" thickBot="1" x14ac:dyDescent="0.4">
      <c r="A10" s="17"/>
      <c r="B10" s="19" t="s">
        <v>12</v>
      </c>
      <c r="C10" s="26">
        <f>$G$10+C9</f>
        <v>2014</v>
      </c>
      <c r="D10" s="18">
        <f>$G$10+D9</f>
        <v>2015</v>
      </c>
      <c r="E10" s="18">
        <f>$G$10+E9</f>
        <v>2016</v>
      </c>
      <c r="F10" s="18">
        <f>$G$10+F9</f>
        <v>2017</v>
      </c>
      <c r="G10" s="18">
        <v>2018</v>
      </c>
      <c r="H10" s="19" t="s">
        <v>4</v>
      </c>
      <c r="I10" s="37"/>
    </row>
    <row r="11" spans="1:9" x14ac:dyDescent="0.35">
      <c r="A11" s="14" t="s">
        <v>7</v>
      </c>
      <c r="B11" s="16"/>
      <c r="C11" s="27">
        <v>15.4</v>
      </c>
      <c r="D11" s="15">
        <v>15.5</v>
      </c>
      <c r="E11" s="15">
        <v>16.2</v>
      </c>
      <c r="F11" s="15">
        <v>18.600000000000001</v>
      </c>
      <c r="G11" s="15">
        <v>18.7</v>
      </c>
      <c r="H11" s="16">
        <f>AVERAGE(C11:G11)</f>
        <v>16.88</v>
      </c>
      <c r="I11" s="37"/>
    </row>
    <row r="12" spans="1:9" x14ac:dyDescent="0.35">
      <c r="A12" s="8" t="s">
        <v>3</v>
      </c>
      <c r="B12" s="9"/>
      <c r="C12" s="28">
        <v>5.07</v>
      </c>
      <c r="D12" s="4">
        <v>4.57</v>
      </c>
      <c r="E12" s="4">
        <v>4.32</v>
      </c>
      <c r="F12" s="4">
        <v>4.42</v>
      </c>
      <c r="G12" s="4">
        <v>4.91</v>
      </c>
      <c r="H12" s="9">
        <f>AVERAGE(C12:G12)</f>
        <v>4.6580000000000004</v>
      </c>
      <c r="I12" s="37"/>
    </row>
    <row r="13" spans="1:9" x14ac:dyDescent="0.35">
      <c r="A13" s="8" t="s">
        <v>8</v>
      </c>
      <c r="B13" s="9"/>
      <c r="C13" s="28">
        <v>7.93</v>
      </c>
      <c r="D13" s="4">
        <v>7.64</v>
      </c>
      <c r="E13" s="4">
        <v>7.72</v>
      </c>
      <c r="F13" s="4">
        <v>8.07</v>
      </c>
      <c r="G13" s="4">
        <v>8.73</v>
      </c>
      <c r="H13" s="9">
        <f>AVERAGE(C13:G13)</f>
        <v>8.0180000000000007</v>
      </c>
      <c r="I13" s="37"/>
    </row>
    <row r="14" spans="1:9" x14ac:dyDescent="0.35">
      <c r="A14" s="8" t="s">
        <v>9</v>
      </c>
      <c r="B14" s="9"/>
      <c r="C14" s="28">
        <v>150.44999999999999</v>
      </c>
      <c r="D14" s="4">
        <v>152.47999999999999</v>
      </c>
      <c r="E14" s="4">
        <v>159.41</v>
      </c>
      <c r="F14" s="4">
        <v>169.49</v>
      </c>
      <c r="G14" s="4">
        <v>178.74</v>
      </c>
      <c r="H14" s="9">
        <f>AVERAGE(C14:G14)</f>
        <v>162.11399999999998</v>
      </c>
      <c r="I14" s="37"/>
    </row>
    <row r="15" spans="1:9" x14ac:dyDescent="0.35">
      <c r="A15" s="6" t="s">
        <v>10</v>
      </c>
      <c r="B15" s="7" t="s">
        <v>13</v>
      </c>
      <c r="C15" s="31">
        <f>C11*(C12/C13)</f>
        <v>9.8459016393442624</v>
      </c>
      <c r="D15" s="5">
        <f t="shared" ref="D15:G15" si="0">D11*(D12/D13)</f>
        <v>9.2715968586387447</v>
      </c>
      <c r="E15" s="5">
        <f t="shared" si="0"/>
        <v>9.0652849740932648</v>
      </c>
      <c r="F15" s="5">
        <f t="shared" si="0"/>
        <v>10.187360594795541</v>
      </c>
      <c r="G15" s="5">
        <f t="shared" si="0"/>
        <v>10.517411225658648</v>
      </c>
      <c r="H15" s="10">
        <f t="shared" ref="H15:H16" si="1">AVERAGE(C15:G15)</f>
        <v>9.7775110585060929</v>
      </c>
      <c r="I15" s="37"/>
    </row>
    <row r="16" spans="1:9" ht="15" thickBot="1" x14ac:dyDescent="0.4">
      <c r="A16" s="11" t="s">
        <v>11</v>
      </c>
      <c r="B16" s="33" t="s">
        <v>14</v>
      </c>
      <c r="C16" s="32">
        <f>C11*(C12/C14)</f>
        <v>0.51896311066799616</v>
      </c>
      <c r="D16" s="12">
        <f t="shared" ref="D16:G16" si="2">D11*(D12/D14)</f>
        <v>0.46455272822665272</v>
      </c>
      <c r="E16" s="12">
        <f t="shared" si="2"/>
        <v>0.43901888212784645</v>
      </c>
      <c r="F16" s="12">
        <f t="shared" si="2"/>
        <v>0.48505516549648947</v>
      </c>
      <c r="G16" s="12">
        <f t="shared" si="2"/>
        <v>0.51369027637909814</v>
      </c>
      <c r="H16" s="13">
        <f t="shared" si="1"/>
        <v>0.48425603257961658</v>
      </c>
      <c r="I16" s="37"/>
    </row>
    <row r="17" spans="1:9" x14ac:dyDescent="0.35">
      <c r="I17" s="37"/>
    </row>
    <row r="18" spans="1:9" x14ac:dyDescent="0.35">
      <c r="I18" s="37"/>
    </row>
    <row r="19" spans="1:9" x14ac:dyDescent="0.35">
      <c r="I19" s="37"/>
    </row>
    <row r="20" spans="1:9" x14ac:dyDescent="0.35">
      <c r="A20" t="s">
        <v>5</v>
      </c>
      <c r="I20" s="37"/>
    </row>
    <row r="21" spans="1:9" x14ac:dyDescent="0.35">
      <c r="I21" s="37"/>
    </row>
    <row r="22" spans="1:9" x14ac:dyDescent="0.35">
      <c r="C22" t="s">
        <v>24</v>
      </c>
      <c r="I22" s="37"/>
    </row>
    <row r="23" spans="1:9" x14ac:dyDescent="0.35">
      <c r="C23" t="s">
        <v>25</v>
      </c>
      <c r="I23" s="37"/>
    </row>
    <row r="24" spans="1:9" x14ac:dyDescent="0.35">
      <c r="C24" t="s">
        <v>26</v>
      </c>
      <c r="I24" s="37"/>
    </row>
    <row r="25" spans="1:9" x14ac:dyDescent="0.35">
      <c r="C25" t="s">
        <v>6</v>
      </c>
      <c r="I25" s="37"/>
    </row>
    <row r="26" spans="1:9" x14ac:dyDescent="0.35">
      <c r="I26" s="37"/>
    </row>
    <row r="27" spans="1:9" ht="15" thickBot="1" x14ac:dyDescent="0.4">
      <c r="A27" s="49" t="s">
        <v>15</v>
      </c>
      <c r="B27" s="49"/>
      <c r="I27" s="37"/>
    </row>
    <row r="28" spans="1:9" ht="15" thickBot="1" x14ac:dyDescent="0.4">
      <c r="A28" s="50"/>
      <c r="B28" s="51"/>
      <c r="C28" s="26" t="s">
        <v>18</v>
      </c>
      <c r="D28" s="18" t="s">
        <v>19</v>
      </c>
      <c r="E28" s="19" t="s">
        <v>20</v>
      </c>
      <c r="I28" s="37"/>
    </row>
    <row r="29" spans="1:9" x14ac:dyDescent="0.35">
      <c r="A29" s="42" t="s">
        <v>17</v>
      </c>
      <c r="B29" s="43"/>
      <c r="C29" s="27">
        <f>H11</f>
        <v>16.88</v>
      </c>
      <c r="D29" s="24">
        <f>H15</f>
        <v>9.7775110585060929</v>
      </c>
      <c r="E29" s="25">
        <f>H16</f>
        <v>0.48425603257961658</v>
      </c>
      <c r="I29" s="37"/>
    </row>
    <row r="30" spans="1:9" x14ac:dyDescent="0.35">
      <c r="A30" s="44" t="s">
        <v>21</v>
      </c>
      <c r="B30" s="45"/>
      <c r="C30" s="28">
        <v>4.91</v>
      </c>
      <c r="D30" s="4">
        <v>8.73</v>
      </c>
      <c r="E30" s="9">
        <v>178.74</v>
      </c>
      <c r="I30" s="37"/>
    </row>
    <row r="31" spans="1:9" x14ac:dyDescent="0.35">
      <c r="A31" s="44" t="s">
        <v>22</v>
      </c>
      <c r="B31" s="45"/>
      <c r="C31" s="29">
        <v>7.0000000000000007E-2</v>
      </c>
      <c r="D31" s="21">
        <v>0.06</v>
      </c>
      <c r="E31" s="22">
        <v>4.4999999999999998E-2</v>
      </c>
      <c r="I31" s="37"/>
    </row>
    <row r="32" spans="1:9" ht="15" thickBot="1" x14ac:dyDescent="0.4">
      <c r="A32" s="46" t="s">
        <v>23</v>
      </c>
      <c r="B32" s="47"/>
      <c r="C32" s="30">
        <f>C29*(C30*(1+C31))</f>
        <v>88.682456000000002</v>
      </c>
      <c r="D32" s="23">
        <f t="shared" ref="D32:E32" si="3">D29*(D30*(1+D31))</f>
        <v>90.479131833203695</v>
      </c>
      <c r="E32" s="13">
        <f t="shared" si="3"/>
        <v>90.45093981012829</v>
      </c>
      <c r="I32" s="37"/>
    </row>
    <row r="33" spans="1:9" ht="9" customHeight="1" x14ac:dyDescent="0.35">
      <c r="A33" s="35"/>
      <c r="B33" s="35"/>
      <c r="C33" s="35"/>
      <c r="D33" s="35"/>
      <c r="E33" s="35"/>
      <c r="F33" s="35"/>
      <c r="G33" s="35"/>
      <c r="H33" s="35"/>
      <c r="I33" s="27"/>
    </row>
    <row r="34" spans="1:9" hidden="1" x14ac:dyDescent="0.35">
      <c r="A34" s="41" t="s">
        <v>29</v>
      </c>
      <c r="B34" s="41"/>
      <c r="C34" s="41"/>
      <c r="D34" s="41"/>
      <c r="E34" s="41"/>
      <c r="F34" s="41"/>
      <c r="G34" s="41"/>
      <c r="H34" s="41"/>
      <c r="I34" s="41"/>
    </row>
    <row r="35" spans="1:9" hidden="1" x14ac:dyDescent="0.35"/>
    <row r="36" spans="1:9" hidden="1" x14ac:dyDescent="0.35">
      <c r="A36" t="s">
        <v>30</v>
      </c>
      <c r="B36" s="20" t="e">
        <f>#REF!</f>
        <v>#REF!</v>
      </c>
      <c r="C36" t="s">
        <v>31</v>
      </c>
    </row>
    <row r="37" spans="1:9" hidden="1" x14ac:dyDescent="0.35">
      <c r="A37" t="s">
        <v>32</v>
      </c>
      <c r="B37" s="20">
        <v>4.4999999999999998E-2</v>
      </c>
      <c r="D37" s="40">
        <v>0.115</v>
      </c>
    </row>
    <row r="38" spans="1:9" hidden="1" x14ac:dyDescent="0.35">
      <c r="A38" t="s">
        <v>33</v>
      </c>
      <c r="D38" s="39"/>
    </row>
    <row r="39" spans="1:9" hidden="1" x14ac:dyDescent="0.35"/>
    <row r="40" spans="1:9" hidden="1" x14ac:dyDescent="0.35"/>
    <row r="41" spans="1:9" hidden="1" x14ac:dyDescent="0.35">
      <c r="B41" t="s">
        <v>34</v>
      </c>
      <c r="C41" t="s">
        <v>38</v>
      </c>
      <c r="D41" t="s">
        <v>39</v>
      </c>
    </row>
    <row r="42" spans="1:9" hidden="1" x14ac:dyDescent="0.35">
      <c r="C42" t="s">
        <v>37</v>
      </c>
      <c r="D42" t="s">
        <v>37</v>
      </c>
    </row>
    <row r="43" spans="1:9" ht="29" hidden="1" x14ac:dyDescent="0.35">
      <c r="A43" s="38" t="s">
        <v>40</v>
      </c>
      <c r="C43">
        <v>25.19</v>
      </c>
      <c r="D43">
        <v>25.19</v>
      </c>
    </row>
    <row r="44" spans="1:9" hidden="1" x14ac:dyDescent="0.35">
      <c r="A44" t="s">
        <v>3</v>
      </c>
      <c r="B44">
        <v>4.91</v>
      </c>
      <c r="C44">
        <v>4.8499999999999996</v>
      </c>
      <c r="D44" s="2">
        <f>B44*(1+B37)</f>
        <v>5.1309499999999995</v>
      </c>
    </row>
    <row r="45" spans="1:9" hidden="1" x14ac:dyDescent="0.35">
      <c r="A45" t="s">
        <v>35</v>
      </c>
      <c r="B45">
        <v>2.09</v>
      </c>
      <c r="C45">
        <v>2.12</v>
      </c>
      <c r="D45" s="2">
        <f>D43+D44-D46</f>
        <v>3.997399999999999</v>
      </c>
      <c r="E45" t="s">
        <v>41</v>
      </c>
    </row>
    <row r="46" spans="1:9" ht="29" hidden="1" x14ac:dyDescent="0.35">
      <c r="A46" s="38" t="s">
        <v>36</v>
      </c>
      <c r="B46">
        <v>25.19</v>
      </c>
      <c r="C46">
        <v>26.85</v>
      </c>
      <c r="D46" s="2">
        <f>D43*(1+B37)</f>
        <v>26.323550000000001</v>
      </c>
    </row>
    <row r="47" spans="1:9" hidden="1" x14ac:dyDescent="0.35"/>
    <row r="48" spans="1:9" hidden="1" x14ac:dyDescent="0.35">
      <c r="A48" t="s">
        <v>42</v>
      </c>
    </row>
    <row r="49" spans="1:3" hidden="1" x14ac:dyDescent="0.35"/>
    <row r="50" spans="1:3" hidden="1" x14ac:dyDescent="0.35">
      <c r="A50" t="s">
        <v>43</v>
      </c>
      <c r="C50" s="2" t="e">
        <f>D43+((D44-D43*B36)/(B36-B37))</f>
        <v>#REF!</v>
      </c>
    </row>
    <row r="51" spans="1:3" hidden="1" x14ac:dyDescent="0.35">
      <c r="A51" t="s">
        <v>44</v>
      </c>
      <c r="C51" s="2" t="e">
        <f>C43+((C44-(C46-B46))/(B36-B37))</f>
        <v>#REF!</v>
      </c>
    </row>
  </sheetData>
  <mergeCells count="12">
    <mergeCell ref="A28:B28"/>
    <mergeCell ref="A1:H1"/>
    <mergeCell ref="A3:H3"/>
    <mergeCell ref="A7:F7"/>
    <mergeCell ref="C8:G8"/>
    <mergeCell ref="A27:B27"/>
    <mergeCell ref="A2:B2"/>
    <mergeCell ref="A34:I34"/>
    <mergeCell ref="A29:B29"/>
    <mergeCell ref="A30:B30"/>
    <mergeCell ref="A31:B31"/>
    <mergeCell ref="A32:B3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Ch#6 Last topic CLASS example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Zubair Raja</dc:creator>
  <cp:lastModifiedBy>Zubair Raja</cp:lastModifiedBy>
  <dcterms:created xsi:type="dcterms:W3CDTF">2019-09-25T08:53:00Z</dcterms:created>
  <dcterms:modified xsi:type="dcterms:W3CDTF">2020-06-12T21:32:17Z</dcterms:modified>
</cp:coreProperties>
</file>